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<sst xmlns="http://schemas.openxmlformats.org/spreadsheetml/2006/main" count="55" uniqueCount="30">
  <si>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</si>
  <si>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</si>
  <si>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</si>
  <si>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</si>
  <si>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</si>
  <si>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</si>
  <si>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</si>
  <si>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</si>
  <si>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</si>
  <si>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</si>
  <si>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</si>
  <si>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</si>
  <si>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</si>
  <si>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</si>
  <si>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</si>
  <si>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</si>
  <si>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</si>
  <si>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</si>
  <si>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</si>
  <si>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</si>
  <si>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</si>
  <si>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</si>
  <si>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</si>
  <si>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</si>
  <si>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</si>
  <si>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</si>
  <si>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</si>
  <si>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Οκτ.΄21</t>
  </si>
  <si>
    <t>Νοέμ.΄21</t>
  </si>
  <si>
    <t>ΠΙΝΑΚΑΣ 13 : Εγγεγραμμένη Ανεργία κατά Επαγγελματική Κατηγορία και Επαρχία τον Οκτώβριο και Νοέμβριο του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</si>
</sst>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S27" sqref="S27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8515625" style="0" customWidth="1"/>
    <col min="4" max="4" width="10.140625" style="0" customWidth="1"/>
    <col min="5" max="5" width="6.7109375" style="1" bestFit="1" customWidth="1"/>
    <col min="6" max="6" width="6.8515625" style="1" customWidth="1"/>
    <col min="7" max="8" width="10.28125" style="0" customWidth="1"/>
    <col min="9" max="9" width="6.00390625" style="1" customWidth="1"/>
    <col min="10" max="10" width="6.7109375" style="1" customWidth="1"/>
    <col min="11" max="11" width="10.7109375" style="1" customWidth="1"/>
    <col min="12" max="12" width="9.8515625" style="1" customWidth="1"/>
    <col min="13" max="13" width="6.421875" style="1" customWidth="1"/>
    <col min="14" max="14" width="8.140625" style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10.281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7" t="s">
        <v>4</v>
      </c>
      <c r="D3" s="37"/>
      <c r="E3" s="37"/>
      <c r="F3" s="37"/>
      <c r="G3" s="37" t="s">
        <v>13</v>
      </c>
      <c r="H3" s="37"/>
      <c r="I3" s="37"/>
      <c r="J3" s="37"/>
      <c r="K3" s="37" t="s">
        <v>8</v>
      </c>
      <c r="L3" s="37"/>
      <c r="M3" s="37"/>
      <c r="N3" s="37"/>
      <c r="O3" s="37" t="s">
        <v>2</v>
      </c>
      <c r="P3" s="37"/>
      <c r="Q3" s="37"/>
      <c r="R3" s="37"/>
      <c r="S3" s="37" t="s">
        <v>5</v>
      </c>
      <c r="T3" s="37"/>
      <c r="U3" s="37"/>
      <c r="V3" s="37"/>
      <c r="W3" s="37" t="s">
        <v>3</v>
      </c>
      <c r="X3" s="37"/>
      <c r="Y3" s="37"/>
      <c r="Z3" s="38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39" t="s">
        <v>1</v>
      </c>
      <c r="F4" s="39"/>
      <c r="G4" s="16" t="s">
        <v>27</v>
      </c>
      <c r="H4" s="16" t="s">
        <v>28</v>
      </c>
      <c r="I4" s="39" t="s">
        <v>1</v>
      </c>
      <c r="J4" s="39"/>
      <c r="K4" s="16" t="s">
        <v>27</v>
      </c>
      <c r="L4" s="16" t="s">
        <v>28</v>
      </c>
      <c r="M4" s="39" t="s">
        <v>1</v>
      </c>
      <c r="N4" s="39"/>
      <c r="O4" s="16" t="s">
        <v>27</v>
      </c>
      <c r="P4" s="16" t="s">
        <v>28</v>
      </c>
      <c r="Q4" s="39" t="s">
        <v>1</v>
      </c>
      <c r="R4" s="39"/>
      <c r="S4" s="16" t="s">
        <v>27</v>
      </c>
      <c r="T4" s="16" t="s">
        <v>28</v>
      </c>
      <c r="U4" s="39" t="s">
        <v>1</v>
      </c>
      <c r="V4" s="39"/>
      <c r="W4" s="16" t="s">
        <v>27</v>
      </c>
      <c r="X4" s="16" t="s">
        <v>28</v>
      </c>
      <c r="Y4" s="39" t="s">
        <v>1</v>
      </c>
      <c r="Z4" s="40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270</v>
      </c>
      <c r="D6" s="33">
        <v>296</v>
      </c>
      <c r="E6" s="10">
        <f>D6-C6</f>
        <v>26</v>
      </c>
      <c r="F6" s="30">
        <f>E6/C6</f>
        <v>0.0962962962962963</v>
      </c>
      <c r="G6" s="33">
        <v>49</v>
      </c>
      <c r="H6" s="33">
        <v>57</v>
      </c>
      <c r="I6" s="10">
        <f>H6-G6</f>
        <v>8</v>
      </c>
      <c r="J6" s="30">
        <f>I6/G6</f>
        <v>0.16326530612244897</v>
      </c>
      <c r="K6" s="33">
        <v>15</v>
      </c>
      <c r="L6" s="33">
        <v>23</v>
      </c>
      <c r="M6" s="10">
        <f>L6-K6</f>
        <v>8</v>
      </c>
      <c r="N6" s="30">
        <f>M6/K6</f>
        <v>0.5333333333333333</v>
      </c>
      <c r="O6" s="33">
        <v>145</v>
      </c>
      <c r="P6" s="33">
        <v>173</v>
      </c>
      <c r="Q6" s="10">
        <f>P6-O6</f>
        <v>28</v>
      </c>
      <c r="R6" s="30">
        <f>Q6/O6</f>
        <v>0.19310344827586207</v>
      </c>
      <c r="S6" s="33">
        <v>32</v>
      </c>
      <c r="T6" s="33">
        <v>38</v>
      </c>
      <c r="U6" s="10">
        <f>T6-S6</f>
        <v>6</v>
      </c>
      <c r="V6" s="30">
        <f>U6/S6</f>
        <v>0.1875</v>
      </c>
      <c r="W6" s="31">
        <f>SUM(C6,G6,K6,O6,S6)</f>
        <v>511</v>
      </c>
      <c r="X6" s="31">
        <f>SUM(D6,H6,L6,P6,T6)</f>
        <v>587</v>
      </c>
      <c r="Y6" s="10">
        <f>X6-W6</f>
        <v>76</v>
      </c>
      <c r="Z6" s="11">
        <f>Y6/W6</f>
        <v>0.1487279843444227</v>
      </c>
      <c r="AA6" s="13"/>
    </row>
    <row r="7" spans="1:26" s="2" customFormat="1" ht="22.5" customHeight="1">
      <c r="A7" s="25">
        <v>2</v>
      </c>
      <c r="B7" s="20" t="s">
        <v>16</v>
      </c>
      <c r="C7" s="33">
        <v>612</v>
      </c>
      <c r="D7" s="33">
        <v>581</v>
      </c>
      <c r="E7" s="10">
        <f aca="true" t="shared" si="0" ref="E7:E16">D7-C7</f>
        <v>-31</v>
      </c>
      <c r="F7" s="30">
        <f aca="true" t="shared" si="1" ref="F7:F17">E7/C7</f>
        <v>-0.05065359477124183</v>
      </c>
      <c r="G7" s="33">
        <v>190</v>
      </c>
      <c r="H7" s="33">
        <v>190</v>
      </c>
      <c r="I7" s="10">
        <f aca="true" t="shared" si="2" ref="I7:I17">H7-G7</f>
        <v>0</v>
      </c>
      <c r="J7" s="30">
        <f aca="true" t="shared" si="3" ref="J7:J17">I7/G7</f>
        <v>0</v>
      </c>
      <c r="K7" s="33">
        <v>50</v>
      </c>
      <c r="L7" s="33">
        <v>51</v>
      </c>
      <c r="M7" s="10">
        <f aca="true" t="shared" si="4" ref="M7:M17">L7-K7</f>
        <v>1</v>
      </c>
      <c r="N7" s="30">
        <f aca="true" t="shared" si="5" ref="N7:N17">M7/K7</f>
        <v>0.02</v>
      </c>
      <c r="O7" s="33">
        <v>406</v>
      </c>
      <c r="P7" s="33">
        <v>434</v>
      </c>
      <c r="Q7" s="10">
        <f aca="true" t="shared" si="6" ref="Q7:Q17">P7-O7</f>
        <v>28</v>
      </c>
      <c r="R7" s="30">
        <f aca="true" t="shared" si="7" ref="R7:R17">Q7/O7</f>
        <v>0.06896551724137931</v>
      </c>
      <c r="S7" s="33">
        <v>128</v>
      </c>
      <c r="T7" s="33">
        <v>108</v>
      </c>
      <c r="U7" s="10">
        <f aca="true" t="shared" si="8" ref="U7:U17">T7-S7</f>
        <v>-20</v>
      </c>
      <c r="V7" s="30">
        <f aca="true" t="shared" si="9" ref="V7:V17">U7/S7</f>
        <v>-0.15625</v>
      </c>
      <c r="W7" s="31">
        <f>SUM(S7,O7,K7,G7,C7)</f>
        <v>1386</v>
      </c>
      <c r="X7" s="31">
        <f aca="true" t="shared" si="10" ref="X7:X16">SUM(D7,H7,L7,P7,T7)</f>
        <v>1364</v>
      </c>
      <c r="Y7" s="10">
        <f aca="true" t="shared" si="11" ref="Y7:Y17">X7-W7</f>
        <v>-22</v>
      </c>
      <c r="Z7" s="11">
        <f aca="true" t="shared" si="12" ref="Z7:Z17">Y7/W7</f>
        <v>-0.015873015873015872</v>
      </c>
    </row>
    <row r="8" spans="1:26" s="2" customFormat="1" ht="22.5" customHeight="1">
      <c r="A8" s="25">
        <v>3</v>
      </c>
      <c r="B8" s="20" t="s">
        <v>17</v>
      </c>
      <c r="C8" s="33">
        <v>299</v>
      </c>
      <c r="D8" s="33">
        <v>302</v>
      </c>
      <c r="E8" s="10">
        <f t="shared" si="0"/>
        <v>3</v>
      </c>
      <c r="F8" s="30">
        <f t="shared" si="1"/>
        <v>0.010033444816053512</v>
      </c>
      <c r="G8" s="33">
        <v>105</v>
      </c>
      <c r="H8" s="33">
        <v>123</v>
      </c>
      <c r="I8" s="10">
        <f t="shared" si="2"/>
        <v>18</v>
      </c>
      <c r="J8" s="30">
        <f t="shared" si="3"/>
        <v>0.17142857142857143</v>
      </c>
      <c r="K8" s="33">
        <v>19</v>
      </c>
      <c r="L8" s="33">
        <v>56</v>
      </c>
      <c r="M8" s="10">
        <f t="shared" si="4"/>
        <v>37</v>
      </c>
      <c r="N8" s="30">
        <f t="shared" si="5"/>
        <v>1.9473684210526316</v>
      </c>
      <c r="O8" s="33">
        <v>200</v>
      </c>
      <c r="P8" s="33">
        <v>231</v>
      </c>
      <c r="Q8" s="10">
        <f t="shared" si="6"/>
        <v>31</v>
      </c>
      <c r="R8" s="30">
        <f t="shared" si="7"/>
        <v>0.155</v>
      </c>
      <c r="S8" s="33">
        <v>58</v>
      </c>
      <c r="T8" s="33">
        <v>75</v>
      </c>
      <c r="U8" s="10">
        <f t="shared" si="8"/>
        <v>17</v>
      </c>
      <c r="V8" s="30">
        <f t="shared" si="9"/>
        <v>0.29310344827586204</v>
      </c>
      <c r="W8" s="31">
        <f aca="true" t="shared" si="13" ref="W8:W16">SUM(S8,O8,K8,G8,C8)</f>
        <v>681</v>
      </c>
      <c r="X8" s="31">
        <f t="shared" si="10"/>
        <v>787</v>
      </c>
      <c r="Y8" s="10">
        <f t="shared" si="11"/>
        <v>106</v>
      </c>
      <c r="Z8" s="11">
        <f t="shared" si="12"/>
        <v>0.15565345080763582</v>
      </c>
    </row>
    <row r="9" spans="1:27" s="2" customFormat="1" ht="22.5" customHeight="1">
      <c r="A9" s="25">
        <v>4</v>
      </c>
      <c r="B9" s="19" t="s">
        <v>18</v>
      </c>
      <c r="C9" s="33">
        <v>822</v>
      </c>
      <c r="D9" s="33">
        <v>811</v>
      </c>
      <c r="E9" s="10">
        <f t="shared" si="0"/>
        <v>-11</v>
      </c>
      <c r="F9" s="30">
        <f t="shared" si="1"/>
        <v>-0.01338199513381995</v>
      </c>
      <c r="G9" s="33">
        <v>362</v>
      </c>
      <c r="H9" s="33">
        <v>423</v>
      </c>
      <c r="I9" s="10">
        <f t="shared" si="2"/>
        <v>61</v>
      </c>
      <c r="J9" s="30">
        <f t="shared" si="3"/>
        <v>0.1685082872928177</v>
      </c>
      <c r="K9" s="33">
        <v>110</v>
      </c>
      <c r="L9" s="33">
        <v>268</v>
      </c>
      <c r="M9" s="10">
        <f t="shared" si="4"/>
        <v>158</v>
      </c>
      <c r="N9" s="30">
        <f t="shared" si="5"/>
        <v>1.4363636363636363</v>
      </c>
      <c r="O9" s="33">
        <v>662</v>
      </c>
      <c r="P9" s="33">
        <v>706</v>
      </c>
      <c r="Q9" s="10">
        <f t="shared" si="6"/>
        <v>44</v>
      </c>
      <c r="R9" s="30">
        <f t="shared" si="7"/>
        <v>0.06646525679758308</v>
      </c>
      <c r="S9" s="33">
        <v>199</v>
      </c>
      <c r="T9" s="33">
        <v>257</v>
      </c>
      <c r="U9" s="10">
        <f t="shared" si="8"/>
        <v>58</v>
      </c>
      <c r="V9" s="30">
        <f t="shared" si="9"/>
        <v>0.2914572864321608</v>
      </c>
      <c r="W9" s="31">
        <f t="shared" si="13"/>
        <v>2155</v>
      </c>
      <c r="X9" s="31">
        <f t="shared" si="10"/>
        <v>2465</v>
      </c>
      <c r="Y9" s="10">
        <f t="shared" si="11"/>
        <v>310</v>
      </c>
      <c r="Z9" s="11">
        <f t="shared" si="12"/>
        <v>0.14385150812064965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738</v>
      </c>
      <c r="D10" s="33">
        <v>782</v>
      </c>
      <c r="E10" s="10">
        <f t="shared" si="0"/>
        <v>44</v>
      </c>
      <c r="F10" s="30">
        <f t="shared" si="1"/>
        <v>0.05962059620596206</v>
      </c>
      <c r="G10" s="33">
        <v>382</v>
      </c>
      <c r="H10" s="33">
        <v>622</v>
      </c>
      <c r="I10" s="10">
        <f t="shared" si="2"/>
        <v>240</v>
      </c>
      <c r="J10" s="30">
        <f t="shared" si="3"/>
        <v>0.6282722513089005</v>
      </c>
      <c r="K10" s="33">
        <v>251</v>
      </c>
      <c r="L10" s="33">
        <v>1127</v>
      </c>
      <c r="M10" s="10">
        <f t="shared" si="4"/>
        <v>876</v>
      </c>
      <c r="N10" s="30">
        <f t="shared" si="5"/>
        <v>3.49003984063745</v>
      </c>
      <c r="O10" s="33">
        <v>746</v>
      </c>
      <c r="P10" s="33">
        <v>835</v>
      </c>
      <c r="Q10" s="10">
        <f t="shared" si="6"/>
        <v>89</v>
      </c>
      <c r="R10" s="30">
        <f t="shared" si="7"/>
        <v>0.1193029490616622</v>
      </c>
      <c r="S10" s="33">
        <v>326</v>
      </c>
      <c r="T10" s="33">
        <v>561</v>
      </c>
      <c r="U10" s="10">
        <f t="shared" si="8"/>
        <v>235</v>
      </c>
      <c r="V10" s="30">
        <f t="shared" si="9"/>
        <v>0.7208588957055214</v>
      </c>
      <c r="W10" s="31">
        <f t="shared" si="13"/>
        <v>2443</v>
      </c>
      <c r="X10" s="31">
        <f t="shared" si="10"/>
        <v>3927</v>
      </c>
      <c r="Y10" s="10">
        <f t="shared" si="11"/>
        <v>1484</v>
      </c>
      <c r="Z10" s="11">
        <f t="shared" si="12"/>
        <v>0.6074498567335244</v>
      </c>
    </row>
    <row r="11" spans="1:26" s="2" customFormat="1" ht="22.5" customHeight="1">
      <c r="A11" s="25">
        <v>6</v>
      </c>
      <c r="B11" s="19" t="s">
        <v>20</v>
      </c>
      <c r="C11" s="33">
        <v>8</v>
      </c>
      <c r="D11" s="33">
        <v>6</v>
      </c>
      <c r="E11" s="10">
        <f t="shared" si="0"/>
        <v>-2</v>
      </c>
      <c r="F11" s="30">
        <f t="shared" si="1"/>
        <v>-0.25</v>
      </c>
      <c r="G11" s="33">
        <v>4</v>
      </c>
      <c r="H11" s="33">
        <v>7</v>
      </c>
      <c r="I11" s="10">
        <f t="shared" si="2"/>
        <v>3</v>
      </c>
      <c r="J11" s="30">
        <f t="shared" si="3"/>
        <v>0.75</v>
      </c>
      <c r="K11" s="33">
        <v>2</v>
      </c>
      <c r="L11" s="33">
        <v>11</v>
      </c>
      <c r="M11" s="10">
        <f t="shared" si="4"/>
        <v>9</v>
      </c>
      <c r="N11" s="30">
        <f t="shared" si="5"/>
        <v>4.5</v>
      </c>
      <c r="O11" s="33">
        <v>6</v>
      </c>
      <c r="P11" s="33">
        <v>7</v>
      </c>
      <c r="Q11" s="10">
        <f t="shared" si="6"/>
        <v>1</v>
      </c>
      <c r="R11" s="30">
        <f t="shared" si="7"/>
        <v>0.16666666666666666</v>
      </c>
      <c r="S11" s="33">
        <v>3</v>
      </c>
      <c r="T11" s="33">
        <v>5</v>
      </c>
      <c r="U11" s="10">
        <f t="shared" si="8"/>
        <v>2</v>
      </c>
      <c r="V11" s="30">
        <f t="shared" si="9"/>
        <v>0.6666666666666666</v>
      </c>
      <c r="W11" s="31">
        <f t="shared" si="13"/>
        <v>23</v>
      </c>
      <c r="X11" s="31">
        <f t="shared" si="10"/>
        <v>36</v>
      </c>
      <c r="Y11" s="10">
        <f t="shared" si="11"/>
        <v>13</v>
      </c>
      <c r="Z11" s="11">
        <f t="shared" si="12"/>
        <v>0.5652173913043478</v>
      </c>
    </row>
    <row r="12" spans="1:27" s="2" customFormat="1" ht="22.5" customHeight="1">
      <c r="A12" s="25">
        <v>7</v>
      </c>
      <c r="B12" s="19" t="s">
        <v>21</v>
      </c>
      <c r="C12" s="33">
        <v>231</v>
      </c>
      <c r="D12" s="33">
        <v>257</v>
      </c>
      <c r="E12" s="10">
        <f t="shared" si="0"/>
        <v>26</v>
      </c>
      <c r="F12" s="30">
        <f t="shared" si="1"/>
        <v>0.11255411255411256</v>
      </c>
      <c r="G12" s="33">
        <v>91</v>
      </c>
      <c r="H12" s="33">
        <v>101</v>
      </c>
      <c r="I12" s="10">
        <f t="shared" si="2"/>
        <v>10</v>
      </c>
      <c r="J12" s="30">
        <f t="shared" si="3"/>
        <v>0.10989010989010989</v>
      </c>
      <c r="K12" s="33">
        <v>40</v>
      </c>
      <c r="L12" s="33">
        <v>66</v>
      </c>
      <c r="M12" s="10">
        <f t="shared" si="4"/>
        <v>26</v>
      </c>
      <c r="N12" s="30">
        <f t="shared" si="5"/>
        <v>0.65</v>
      </c>
      <c r="O12" s="33">
        <v>254</v>
      </c>
      <c r="P12" s="33">
        <v>269</v>
      </c>
      <c r="Q12" s="10">
        <f t="shared" si="6"/>
        <v>15</v>
      </c>
      <c r="R12" s="30">
        <f t="shared" si="7"/>
        <v>0.05905511811023622</v>
      </c>
      <c r="S12" s="33">
        <v>119</v>
      </c>
      <c r="T12" s="33">
        <v>126</v>
      </c>
      <c r="U12" s="10">
        <f t="shared" si="8"/>
        <v>7</v>
      </c>
      <c r="V12" s="30">
        <f t="shared" si="9"/>
        <v>0.058823529411764705</v>
      </c>
      <c r="W12" s="31">
        <f t="shared" si="13"/>
        <v>735</v>
      </c>
      <c r="X12" s="31">
        <f t="shared" si="10"/>
        <v>819</v>
      </c>
      <c r="Y12" s="10">
        <f t="shared" si="11"/>
        <v>84</v>
      </c>
      <c r="Z12" s="11">
        <f t="shared" si="12"/>
        <v>0.11428571428571428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93</v>
      </c>
      <c r="D13" s="33">
        <v>103</v>
      </c>
      <c r="E13" s="10">
        <f t="shared" si="0"/>
        <v>10</v>
      </c>
      <c r="F13" s="30">
        <f t="shared" si="1"/>
        <v>0.10752688172043011</v>
      </c>
      <c r="G13" s="33">
        <v>71</v>
      </c>
      <c r="H13" s="33">
        <v>100</v>
      </c>
      <c r="I13" s="10">
        <f t="shared" si="2"/>
        <v>29</v>
      </c>
      <c r="J13" s="30">
        <f t="shared" si="3"/>
        <v>0.4084507042253521</v>
      </c>
      <c r="K13" s="33">
        <v>27</v>
      </c>
      <c r="L13" s="33">
        <v>56</v>
      </c>
      <c r="M13" s="10">
        <f t="shared" si="4"/>
        <v>29</v>
      </c>
      <c r="N13" s="30">
        <f t="shared" si="5"/>
        <v>1.0740740740740742</v>
      </c>
      <c r="O13" s="33">
        <v>95</v>
      </c>
      <c r="P13" s="33">
        <v>94</v>
      </c>
      <c r="Q13" s="10">
        <f t="shared" si="6"/>
        <v>-1</v>
      </c>
      <c r="R13" s="30">
        <f t="shared" si="7"/>
        <v>-0.010526315789473684</v>
      </c>
      <c r="S13" s="33">
        <v>51</v>
      </c>
      <c r="T13" s="33">
        <v>66</v>
      </c>
      <c r="U13" s="10">
        <f t="shared" si="8"/>
        <v>15</v>
      </c>
      <c r="V13" s="30">
        <f t="shared" si="9"/>
        <v>0.29411764705882354</v>
      </c>
      <c r="W13" s="31">
        <f t="shared" si="13"/>
        <v>337</v>
      </c>
      <c r="X13" s="31">
        <f t="shared" si="10"/>
        <v>419</v>
      </c>
      <c r="Y13" s="10">
        <f t="shared" si="11"/>
        <v>82</v>
      </c>
      <c r="Z13" s="11">
        <f t="shared" si="12"/>
        <v>0.2433234421364985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566</v>
      </c>
      <c r="D14" s="33">
        <v>567</v>
      </c>
      <c r="E14" s="10">
        <f t="shared" si="0"/>
        <v>1</v>
      </c>
      <c r="F14" s="30">
        <f t="shared" si="1"/>
        <v>0.0017667844522968198</v>
      </c>
      <c r="G14" s="33">
        <v>311</v>
      </c>
      <c r="H14" s="33">
        <v>485</v>
      </c>
      <c r="I14" s="10">
        <f t="shared" si="2"/>
        <v>174</v>
      </c>
      <c r="J14" s="30">
        <f t="shared" si="3"/>
        <v>0.5594855305466238</v>
      </c>
      <c r="K14" s="33">
        <v>154</v>
      </c>
      <c r="L14" s="33">
        <v>712</v>
      </c>
      <c r="M14" s="10">
        <f t="shared" si="4"/>
        <v>558</v>
      </c>
      <c r="N14" s="30">
        <f t="shared" si="5"/>
        <v>3.6233766233766236</v>
      </c>
      <c r="O14" s="33">
        <v>536</v>
      </c>
      <c r="P14" s="33">
        <v>543</v>
      </c>
      <c r="Q14" s="10">
        <f t="shared" si="6"/>
        <v>7</v>
      </c>
      <c r="R14" s="30">
        <f t="shared" si="7"/>
        <v>0.013059701492537313</v>
      </c>
      <c r="S14" s="33">
        <v>221</v>
      </c>
      <c r="T14" s="33">
        <v>331</v>
      </c>
      <c r="U14" s="10">
        <f t="shared" si="8"/>
        <v>110</v>
      </c>
      <c r="V14" s="30">
        <f t="shared" si="9"/>
        <v>0.497737556561086</v>
      </c>
      <c r="W14" s="31">
        <f t="shared" si="13"/>
        <v>1788</v>
      </c>
      <c r="X14" s="31">
        <f t="shared" si="10"/>
        <v>2638</v>
      </c>
      <c r="Y14" s="10">
        <f t="shared" si="11"/>
        <v>850</v>
      </c>
      <c r="Z14" s="11">
        <f t="shared" si="12"/>
        <v>0.4753914988814318</v>
      </c>
    </row>
    <row r="15" spans="1:27" s="2" customFormat="1" ht="22.5" customHeight="1">
      <c r="A15" s="25">
        <v>10</v>
      </c>
      <c r="B15" s="20" t="s">
        <v>24</v>
      </c>
      <c r="C15" s="33">
        <v>18</v>
      </c>
      <c r="D15" s="33">
        <v>20</v>
      </c>
      <c r="E15" s="10">
        <f t="shared" si="0"/>
        <v>2</v>
      </c>
      <c r="F15" s="30">
        <f t="shared" si="1"/>
        <v>0.1111111111111111</v>
      </c>
      <c r="G15" s="33">
        <v>8</v>
      </c>
      <c r="H15" s="33">
        <v>7</v>
      </c>
      <c r="I15" s="10">
        <f t="shared" si="2"/>
        <v>-1</v>
      </c>
      <c r="J15" s="30">
        <f t="shared" si="3"/>
        <v>-0.125</v>
      </c>
      <c r="K15" s="33"/>
      <c r="L15" s="33"/>
      <c r="M15" s="10">
        <f t="shared" si="4"/>
        <v>0</v>
      </c>
      <c r="N15" s="30" t="e">
        <f t="shared" si="5"/>
        <v>#DIV/0!</v>
      </c>
      <c r="O15" s="33">
        <v>11</v>
      </c>
      <c r="P15" s="33">
        <v>12</v>
      </c>
      <c r="Q15" s="10">
        <f t="shared" si="6"/>
        <v>1</v>
      </c>
      <c r="R15" s="30">
        <f t="shared" si="7"/>
        <v>0.09090909090909091</v>
      </c>
      <c r="S15" s="33">
        <v>2</v>
      </c>
      <c r="T15" s="33">
        <v>3</v>
      </c>
      <c r="U15" s="10">
        <f t="shared" si="8"/>
        <v>1</v>
      </c>
      <c r="V15" s="36">
        <f t="shared" si="9"/>
        <v>0.5</v>
      </c>
      <c r="W15" s="31">
        <f t="shared" si="13"/>
        <v>39</v>
      </c>
      <c r="X15" s="31">
        <f t="shared" si="10"/>
        <v>42</v>
      </c>
      <c r="Y15" s="10">
        <f t="shared" si="11"/>
        <v>3</v>
      </c>
      <c r="Z15" s="11">
        <f t="shared" si="12"/>
        <v>0.07692307692307693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282</v>
      </c>
      <c r="D16" s="33">
        <v>283</v>
      </c>
      <c r="E16" s="10">
        <f t="shared" si="0"/>
        <v>1</v>
      </c>
      <c r="F16" s="30">
        <f t="shared" si="1"/>
        <v>0.0035460992907801418</v>
      </c>
      <c r="G16" s="33">
        <v>126</v>
      </c>
      <c r="H16" s="33">
        <v>133</v>
      </c>
      <c r="I16" s="10">
        <f t="shared" si="2"/>
        <v>7</v>
      </c>
      <c r="J16" s="30">
        <f t="shared" si="3"/>
        <v>0.05555555555555555</v>
      </c>
      <c r="K16" s="33">
        <v>18</v>
      </c>
      <c r="L16" s="33">
        <v>24</v>
      </c>
      <c r="M16" s="10">
        <f t="shared" si="4"/>
        <v>6</v>
      </c>
      <c r="N16" s="30">
        <f t="shared" si="5"/>
        <v>0.3333333333333333</v>
      </c>
      <c r="O16" s="33">
        <v>183</v>
      </c>
      <c r="P16" s="33">
        <v>192</v>
      </c>
      <c r="Q16" s="10">
        <f t="shared" si="6"/>
        <v>9</v>
      </c>
      <c r="R16" s="30">
        <f t="shared" si="7"/>
        <v>0.04918032786885246</v>
      </c>
      <c r="S16" s="33">
        <v>267</v>
      </c>
      <c r="T16" s="33">
        <v>261</v>
      </c>
      <c r="U16" s="10">
        <f t="shared" si="8"/>
        <v>-6</v>
      </c>
      <c r="V16" s="30">
        <f t="shared" si="9"/>
        <v>-0.02247191011235955</v>
      </c>
      <c r="W16" s="31">
        <f t="shared" si="13"/>
        <v>876</v>
      </c>
      <c r="X16" s="31">
        <f t="shared" si="10"/>
        <v>893</v>
      </c>
      <c r="Y16" s="10">
        <f t="shared" si="11"/>
        <v>17</v>
      </c>
      <c r="Z16" s="11">
        <f t="shared" si="12"/>
        <v>0.019406392694063926</v>
      </c>
      <c r="AA16" s="13"/>
    </row>
    <row r="17" spans="1:26" ht="22.5" customHeight="1" thickBot="1">
      <c r="A17" s="26"/>
      <c r="B17" s="27" t="s">
        <v>0</v>
      </c>
      <c r="C17" s="28">
        <f>SUM(C6:C16)</f>
        <v>3939</v>
      </c>
      <c r="D17" s="28">
        <f>SUM(D6:D16)</f>
        <v>4008</v>
      </c>
      <c r="E17" s="32">
        <f>D17-C17</f>
        <v>69</v>
      </c>
      <c r="F17" s="29">
        <f t="shared" si="1"/>
        <v>0.017517136329017517</v>
      </c>
      <c r="G17" s="28">
        <f>SUM(G6:G16)</f>
        <v>1699</v>
      </c>
      <c r="H17" s="28">
        <f>SUM(H6:H16)</f>
        <v>2248</v>
      </c>
      <c r="I17" s="32">
        <f t="shared" si="2"/>
        <v>549</v>
      </c>
      <c r="J17" s="29">
        <f t="shared" si="3"/>
        <v>0.3231312536786345</v>
      </c>
      <c r="K17" s="28">
        <f>SUM(K6:K16)</f>
        <v>686</v>
      </c>
      <c r="L17" s="28">
        <f>SUM(L6:L16)</f>
        <v>2394</v>
      </c>
      <c r="M17" s="32">
        <f t="shared" si="4"/>
        <v>1708</v>
      </c>
      <c r="N17" s="29">
        <f t="shared" si="5"/>
        <v>2.489795918367347</v>
      </c>
      <c r="O17" s="28">
        <f>SUM(O6:O16)</f>
        <v>3244</v>
      </c>
      <c r="P17" s="28">
        <f>SUM(P6:P16)</f>
        <v>3496</v>
      </c>
      <c r="Q17" s="32">
        <f t="shared" si="6"/>
        <v>252</v>
      </c>
      <c r="R17" s="29">
        <f t="shared" si="7"/>
        <v>0.07768187422934648</v>
      </c>
      <c r="S17" s="28">
        <f>SUM(S6:S16)</f>
        <v>1406</v>
      </c>
      <c r="T17" s="28">
        <f>SUM(T6:T16)</f>
        <v>1831</v>
      </c>
      <c r="U17" s="32">
        <f t="shared" si="8"/>
        <v>425</v>
      </c>
      <c r="V17" s="29">
        <f t="shared" si="9"/>
        <v>0.302275960170697</v>
      </c>
      <c r="W17" s="28">
        <f>SUM(W6:W16)</f>
        <v>10974</v>
      </c>
      <c r="X17" s="28">
        <f>SUM(X6:X16)</f>
        <v>13977</v>
      </c>
      <c r="Y17" s="32">
        <f t="shared" si="11"/>
        <v>3003</v>
      </c>
      <c r="Z17" s="12">
        <f t="shared" si="12"/>
        <v>0.2736468015308912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E4:F4"/>
    <mergeCell ref="I4:J4"/>
    <mergeCell ref="M4:N4"/>
    <mergeCell ref="Q4:R4"/>
    <mergeCell ref="U4:V4"/>
    <mergeCell ref="Y4:Z4"/>
    <mergeCell ref="G3:J3"/>
    <mergeCell ref="K3:N3"/>
    <mergeCell ref="C3:F3"/>
    <mergeCell ref="O3:R3"/>
    <mergeCell ref="S3:V3"/>
    <mergeCell ref="W3:Z3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2021-12-08T12:47:26Z</cp:lastPrinted>
  <dcterms:created xsi:type="dcterms:W3CDTF">2003-11-04T06:27:00Z</dcterms:created>
  <dcterms:modified xsi:type="dcterms:W3CDTF">2021-12-08T12:47:29Z</dcterms:modified>
  <cp:category/>
  <cp:version/>
  <cp:contentType/>
  <cp:contentStatus/>
</cp:coreProperties>
</file>